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2020年18级国奖" sheetId="9" r:id="rId1"/>
    <sheet name="2020年18级校长奖" sheetId="10" r:id="rId2"/>
    <sheet name="2020年18级国励志" sheetId="11" r:id="rId3"/>
  </sheets>
  <calcPr calcId="144525"/>
</workbook>
</file>

<file path=xl/sharedStrings.xml><?xml version="1.0" encoding="utf-8"?>
<sst xmlns="http://schemas.openxmlformats.org/spreadsheetml/2006/main" count="318" uniqueCount="119">
  <si>
    <t>2020年国家奖学金申请汇总表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</si>
  <si>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</si>
  <si>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</si>
  <si>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</si>
  <si>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</si>
  <si>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</si>
  <si>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</si>
  <si>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</si>
  <si>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</si>
  <si>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>成绩平均分
（85%）</t>
  </si>
  <si>
    <t>总分</t>
  </si>
  <si>
    <t>论文发表、发明专利、科研竞赛、研学项目等</t>
  </si>
  <si>
    <t>国家奖学金</t>
  </si>
  <si>
    <t>校长奖学金</t>
  </si>
  <si>
    <t>02618103</t>
  </si>
  <si>
    <t>张紫涵</t>
  </si>
  <si>
    <t>否</t>
  </si>
  <si>
    <t>东南大学第九、十届本科生创新体验竞赛校级一等奖；东南大学第十六届本科生物理实验研究论文竞赛校级二等奖；全国大学生机器人大赛全国赛国家级二等奖；东南大学第十八届结构创新竞赛校级三等奖；2020“校庆杯”东南大学大学生创新创业大赛校级二等奖；东南大学第七届“向经典致敬”诵读竞赛校级一等奖。</t>
  </si>
  <si>
    <t>推荐</t>
  </si>
  <si>
    <t>02018216</t>
  </si>
  <si>
    <t>赵起祥</t>
  </si>
  <si>
    <t>是</t>
  </si>
  <si>
    <t>东南大学创新体验大赛校级二等奖 2020年1月
东南大学创新体验大赛校级三等奖 2018年12月
2018年“我眼中的新生文化季主题征文大赛获三等奖 2019年5月
东南大学第十六届本科生物理实验研究论文竞赛校级优秀奖 2020年7月
东南大学机械创新设计设计大赛校级优秀奖2020年9月
东南大学第一届物联网设计竞赛院级优胜奖 2020年5月
东南大学社会实践优秀个人 2019年3月
“挣脱赫拉克利特之流——基于社会存在与社会意识辩证关系的视角对永生问题的探讨”思政类 校级重点 2020年1月6日
“智能物流车辆整车设计与轨迹跟踪控制研究与实现”创新训练项目 省级一般 2020年5月28日</t>
  </si>
  <si>
    <t>02018430</t>
  </si>
  <si>
    <t>季睿</t>
  </si>
  <si>
    <t xml:space="preserve">1.文章发表，第四作者。《Concentration Effects on Capture Rate and Configuration of Nanopore-Base DNA Detection》ID:elps.2020000016.R1
2.校重大srtp项目负责人，中期优秀，未结题
3.国创srtp项目负责人，立项
</t>
  </si>
  <si>
    <t>02018616</t>
  </si>
  <si>
    <t>秦楚晋</t>
  </si>
  <si>
    <t>一项校级重大SRTP项目负责人；一项江苏省创新创业项目负责人；东南大学第十八届机械创新设计竞赛校级三等奖</t>
  </si>
  <si>
    <t>02018528</t>
  </si>
  <si>
    <t>康炜铭</t>
  </si>
  <si>
    <t>曾获东南大学第九届创新体验竞赛校级三等奖
曾获2019中国大学生方程式汽车大赛油车组全国二等奖
曾获东南大学第七届短码竞赛校级三等奖
曾获东南大学2020年物理实验研究论文竞赛校级一等奖
曾获东南大学2020年机械设计竞赛校级三等奖
SRTP项目“新型桥梁水下结构检测传感器的开发与应用”获得了省创资格</t>
  </si>
  <si>
    <t>02018322</t>
  </si>
  <si>
    <t>潘健强</t>
  </si>
  <si>
    <t>国创项目一项，机械设计竞赛优秀奖</t>
  </si>
  <si>
    <t>02618102</t>
  </si>
  <si>
    <t>侯俊琪</t>
  </si>
  <si>
    <t>东南大学第十届创新体验竞赛校级三等奖；SRTP项目：面向三维微流控芯片的3D打印技术研究</t>
  </si>
  <si>
    <t>张天依</t>
  </si>
  <si>
    <t>“混合现实下的机械装配引导与RGB裸手交互系统设计 ”项目进行中</t>
  </si>
  <si>
    <t>02018401</t>
  </si>
  <si>
    <t>董心仪</t>
  </si>
  <si>
    <t>第九届东南大学创新体验竞赛校级一等奖；第十届东南大学创新体验竞赛校级三等奖。参与校级一般项目模具热变形与应力变形耦合分析，结果通过； 参与校级重点项目大学生方程式赛车悬架第三弹簧，结果良好；参与省级项目高强度聚合纤维制造（进行中）。</t>
  </si>
  <si>
    <t>02018511</t>
  </si>
  <si>
    <t>张辰骁</t>
  </si>
  <si>
    <t>机械创新设计竞赛校级三等奖</t>
  </si>
  <si>
    <t>国家励志奖学金</t>
  </si>
  <si>
    <t>02018404</t>
  </si>
  <si>
    <t>李玉雪</t>
  </si>
  <si>
    <t>东南大学机械创新设计大赛 校级三等奖；              参与一项省级srtp科研项目；                       两次获得东南大学本科生创新体验竞赛三等奖；</t>
  </si>
  <si>
    <t>02018330</t>
  </si>
  <si>
    <t>赵小刚</t>
  </si>
  <si>
    <t>创新体验竞赛校级一等奖</t>
  </si>
  <si>
    <t>2020年校长奖申请汇总表</t>
  </si>
  <si>
    <t>无</t>
  </si>
  <si>
    <t>02018305</t>
  </si>
  <si>
    <t>葛明璇</t>
  </si>
  <si>
    <t>国创项目“四轮转向”优秀结题；东南大学第十八届机械创新设计竞赛二等奖</t>
  </si>
  <si>
    <t>02018310</t>
  </si>
  <si>
    <t>杨锋</t>
  </si>
  <si>
    <t>计及车辆动力学的无人驾驶车辆全局速度与路径规划srtp项目负责人；
基于声学超材料的噪声控制研究srtp项目成员；
2020年9月，东南大学第十八届机械创新设计竞赛优秀奖；
2019年11月，第十一届全国大学生数学竞赛国家级一等奖；
2019年6月，江苏省普通高等学校第十六届高等数学竞赛省级二等奖；
2019年6月，课外研学讲座澳门的文化生态与文化创意产业开发，上交论文获得良好.</t>
  </si>
  <si>
    <t>02618121</t>
  </si>
  <si>
    <t>王思远</t>
  </si>
  <si>
    <t>第十八届结构创新竞赛校级二等奖</t>
  </si>
  <si>
    <t>02618105</t>
  </si>
  <si>
    <t>张益翔</t>
  </si>
  <si>
    <t>复杂截面薄壁管冲击压缩力学行为研究</t>
  </si>
  <si>
    <t>不满足申报条件（三好生条件）</t>
  </si>
  <si>
    <t>2020年奖助励志学金申请汇总表</t>
  </si>
  <si>
    <t>备注</t>
  </si>
  <si>
    <t>02018617</t>
  </si>
  <si>
    <t>刘子龙</t>
  </si>
  <si>
    <t>无人车赛道SLAM技术研究  校级重大；航天器结构缺陷红外检测系统开发 校级一般；</t>
  </si>
  <si>
    <t>02018313</t>
  </si>
  <si>
    <t>郭宏宇</t>
  </si>
  <si>
    <t>02018110</t>
  </si>
  <si>
    <t>周磊</t>
  </si>
  <si>
    <t>一项校级重点项目优秀结题，一项校级重点一项校级一般进行中</t>
  </si>
  <si>
    <t>02618101</t>
  </si>
  <si>
    <t>蓝炜琴</t>
  </si>
  <si>
    <t>创新体验竞赛三等奖、基于3D打印技术的三维微流控芯片的制作</t>
  </si>
  <si>
    <t>02018503</t>
  </si>
  <si>
    <t>孙萌</t>
  </si>
  <si>
    <t>发明专利（受理）：一种用于杂乱堆叠物体精准抓取的气动机械手关节
省级SRTP项目（在研）：基于深度学习的三维物体检测及抓取系统研发</t>
  </si>
  <si>
    <t>02618106</t>
  </si>
  <si>
    <t>杨杰</t>
  </si>
  <si>
    <t>大学生健康素养大赛校级优秀奖</t>
  </si>
  <si>
    <t>02018619</t>
  </si>
  <si>
    <t>冯震</t>
  </si>
  <si>
    <t>谷天龙</t>
  </si>
  <si>
    <t>高数竞赛省二等奖，机械设计竞赛校三等奖</t>
  </si>
  <si>
    <t>02018607</t>
  </si>
  <si>
    <t>梁晓乾</t>
  </si>
  <si>
    <t>02018105</t>
  </si>
  <si>
    <t>王海春</t>
  </si>
  <si>
    <t>2019-2020年度srtp项目（基于Arduino的家庭安防机器人）负责人</t>
  </si>
  <si>
    <t>02018520</t>
  </si>
  <si>
    <t>史晓微</t>
  </si>
  <si>
    <t>机械创新设计竞赛校级二等奖</t>
  </si>
  <si>
    <t>02018114</t>
  </si>
  <si>
    <t>吴波</t>
  </si>
  <si>
    <t>基于折纸原理的抓取机构设计与控制  
正在申请专利：一种可自动可手动的智能抓取系统</t>
  </si>
  <si>
    <t>02018523</t>
  </si>
  <si>
    <t>景健</t>
  </si>
  <si>
    <t>东南大学第六届“大学生健康素养”竞赛校级三等奖
SRTP项目多重运动下的无人机抗干扰云台增稳无人机 优秀</t>
  </si>
  <si>
    <t>02018125</t>
  </si>
  <si>
    <t>韩启昌</t>
  </si>
  <si>
    <t>1.全国大学生机器人大赛全国赛（RoboMaster 2020机甲大师赛及单项赛）国家级一等奖; 
2.江苏省高校首届RoboMaster（机甲大师）机器 人校际联盟赛，省（部、地区）级二等奖; 
3.江苏省第七届先进制造技术（智能制造）创新制作竞赛 三等奖；
4.现在还有一个SRTP国创项目(ROBOMASTER机器人结构拓扑优化设计;担任负责人)、一个SRTP省创项目（基于单目摄像头的运动识别与预测;担任组员）正在进行中。</t>
  </si>
  <si>
    <t>02018606</t>
  </si>
  <si>
    <t>张利元</t>
  </si>
  <si>
    <t>国创SRTP项目负责人，已立项；社会实践院级优秀队长</t>
  </si>
  <si>
    <t>02618114</t>
  </si>
  <si>
    <t>刘水有</t>
  </si>
  <si>
    <t>02618113</t>
  </si>
  <si>
    <t>孔德澳</t>
  </si>
  <si>
    <t>不满足50%排名的要求</t>
  </si>
  <si>
    <t>02018406</t>
  </si>
  <si>
    <t>任佳伟</t>
  </si>
  <si>
    <t>东南大学第九届、第十届本科生创新体验大赛三等奖、一项SRTP省创负责人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</si>
</sst>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color theme="1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theme="1"/>
      <name val="DengXian"/>
      <charset val="0"/>
      <scheme val="minor"/>
    </font>
    <font>
      <sz val="10"/>
      <name val="Arial"/>
      <charset val="134"/>
    </font>
    <font>
      <sz val="11"/>
      <color rgb="FF9C0006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0"/>
      <name val="宋体"/>
      <charset val="134"/>
    </font>
    <font>
      <b/>
      <sz val="11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rgb="FF9C65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0"/>
      <name val="MS Sans Serif"/>
      <charset val="134"/>
    </font>
    <font>
      <sz val="11"/>
      <color theme="1"/>
      <name val="DengXian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6" borderId="4" applyNumberFormat="0" applyFont="0" applyAlignment="0" applyProtection="0">
      <alignment vertical="center"/>
    </xf>
    <xf numFmtId="0" fontId="1" fillId="0" borderId="0"/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0" borderId="0"/>
    <xf numFmtId="0" fontId="23" fillId="27" borderId="3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" fillId="0" borderId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" fillId="0" borderId="0"/>
    <xf numFmtId="0" fontId="10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/>
    <xf numFmtId="0" fontId="10" fillId="33" borderId="0" applyNumberFormat="0" applyBorder="0" applyAlignment="0" applyProtection="0">
      <alignment vertical="center"/>
    </xf>
    <xf numFmtId="0" fontId="1" fillId="0" borderId="0"/>
    <xf numFmtId="0" fontId="6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6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7" fillId="0" borderId="0" applyNumberFormat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0" fontId="26" fillId="0" borderId="0">
      <alignment vertical="center"/>
    </xf>
    <xf numFmtId="0" fontId="3" fillId="0" borderId="0"/>
    <xf numFmtId="0" fontId="3" fillId="0" borderId="0"/>
    <xf numFmtId="0" fontId="3" fillId="0" borderId="0"/>
    <xf numFmtId="0" fontId="27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11" xfId="59"/>
    <cellStyle name="常规 2" xfId="60"/>
    <cellStyle name="常规 3" xfId="61"/>
    <cellStyle name="常规 4" xfId="62"/>
    <cellStyle name="常规 5" xfId="63"/>
    <cellStyle name="常规 7" xfId="64"/>
    <cellStyle name="常规 7 2" xfId="65"/>
    <cellStyle name="常规 8" xfId="66"/>
    <cellStyle name="常规 9" xfId="67"/>
    <cellStyle name="常规 9 2" xfId="68"/>
    <cellStyle name="常规 9 3" xfId="69"/>
    <cellStyle name="常规 9 4" xfId="70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="95" zoomScaleNormal="95" workbookViewId="0">
      <selection activeCell="H4" sqref="H4"/>
    </sheetView>
  </sheetViews>
  <sheetFormatPr defaultColWidth="9" defaultRowHeight="14.25"/>
  <cols>
    <col min="1" max="1" width="4.625" style="1" customWidth="1"/>
    <col min="2" max="3" width="26.75" style="1" customWidth="1"/>
    <col min="4" max="4" width="11.125" style="22" customWidth="1"/>
    <col min="5" max="6" width="7.375" style="1" customWidth="1"/>
    <col min="7" max="7" width="9.25" style="1" customWidth="1"/>
    <col min="8" max="9" width="11.625" style="1" customWidth="1"/>
    <col min="10" max="10" width="9.25" style="1" customWidth="1"/>
    <col min="11" max="11" width="67.75" style="1" customWidth="1"/>
    <col min="12" max="16384" width="9" style="1"/>
  </cols>
  <sheetData>
    <row r="1" ht="39.7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2.75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/>
    </row>
    <row r="3" ht="95.25" customHeight="1" spans="1:12">
      <c r="A3" s="16">
        <v>1</v>
      </c>
      <c r="B3" s="9" t="s">
        <v>12</v>
      </c>
      <c r="C3" s="9" t="s">
        <v>13</v>
      </c>
      <c r="D3" s="27" t="s">
        <v>14</v>
      </c>
      <c r="E3" s="9" t="s">
        <v>15</v>
      </c>
      <c r="F3" s="9" t="s">
        <v>16</v>
      </c>
      <c r="G3" s="9">
        <v>98</v>
      </c>
      <c r="H3" s="9">
        <v>100</v>
      </c>
      <c r="I3" s="9">
        <v>89.2681</v>
      </c>
      <c r="J3" s="9">
        <f>H3*0.15+I3*0.85</f>
        <v>90.877885</v>
      </c>
      <c r="K3" s="8" t="s">
        <v>17</v>
      </c>
      <c r="L3" s="11" t="s">
        <v>18</v>
      </c>
    </row>
    <row r="4" ht="183" customHeight="1" spans="1:12">
      <c r="A4" s="16">
        <v>2</v>
      </c>
      <c r="B4" s="8" t="s">
        <v>12</v>
      </c>
      <c r="C4" s="8" t="s">
        <v>13</v>
      </c>
      <c r="D4" s="8" t="s">
        <v>19</v>
      </c>
      <c r="E4" s="8" t="s">
        <v>20</v>
      </c>
      <c r="F4" s="8" t="s">
        <v>21</v>
      </c>
      <c r="G4" s="8">
        <v>80</v>
      </c>
      <c r="H4" s="8">
        <v>93.02326</v>
      </c>
      <c r="I4" s="8">
        <v>89.7438</v>
      </c>
      <c r="J4" s="8">
        <f>I4*0.85+H4*0.15</f>
        <v>90.235719</v>
      </c>
      <c r="K4" s="8" t="s">
        <v>22</v>
      </c>
      <c r="L4" s="11" t="s">
        <v>18</v>
      </c>
    </row>
    <row r="5" ht="119.25" customHeight="1" spans="1:12">
      <c r="A5" s="16">
        <v>3</v>
      </c>
      <c r="B5" s="8" t="s">
        <v>12</v>
      </c>
      <c r="C5" s="8" t="s">
        <v>13</v>
      </c>
      <c r="D5" s="8" t="s">
        <v>23</v>
      </c>
      <c r="E5" s="8" t="s">
        <v>24</v>
      </c>
      <c r="F5" s="8" t="s">
        <v>16</v>
      </c>
      <c r="G5" s="8">
        <v>47</v>
      </c>
      <c r="H5" s="8">
        <f>G5*100/86</f>
        <v>54.6511627906977</v>
      </c>
      <c r="I5" s="8">
        <v>93.8043</v>
      </c>
      <c r="J5" s="8">
        <f>H5*0.15+I5*0.85</f>
        <v>87.9313294186046</v>
      </c>
      <c r="K5" s="8" t="s">
        <v>25</v>
      </c>
      <c r="L5" s="11" t="s">
        <v>18</v>
      </c>
    </row>
    <row r="6" s="2" customFormat="1" ht="72.75" customHeight="1" spans="1:12">
      <c r="A6" s="16">
        <v>4</v>
      </c>
      <c r="B6" s="8" t="s">
        <v>12</v>
      </c>
      <c r="C6" s="8" t="s">
        <v>13</v>
      </c>
      <c r="D6" s="8" t="s">
        <v>26</v>
      </c>
      <c r="E6" s="8" t="s">
        <v>27</v>
      </c>
      <c r="F6" s="8" t="s">
        <v>16</v>
      </c>
      <c r="G6" s="8">
        <v>54</v>
      </c>
      <c r="H6" s="8">
        <v>62.7907</v>
      </c>
      <c r="I6" s="8">
        <v>91.9746</v>
      </c>
      <c r="J6" s="8">
        <f>I6*0.85+H6*0.15</f>
        <v>87.597015</v>
      </c>
      <c r="K6" s="8" t="s">
        <v>28</v>
      </c>
      <c r="L6" s="11" t="s">
        <v>18</v>
      </c>
    </row>
    <row r="7" ht="121.5" customHeight="1" spans="1:12">
      <c r="A7" s="16">
        <v>6</v>
      </c>
      <c r="B7" s="13" t="s">
        <v>12</v>
      </c>
      <c r="C7" s="13" t="s">
        <v>13</v>
      </c>
      <c r="D7" s="28" t="s">
        <v>29</v>
      </c>
      <c r="E7" s="13" t="s">
        <v>30</v>
      </c>
      <c r="F7" s="13" t="s">
        <v>16</v>
      </c>
      <c r="G7" s="18">
        <v>52</v>
      </c>
      <c r="H7" s="13">
        <v>60.46512</v>
      </c>
      <c r="I7" s="13">
        <v>92.2717</v>
      </c>
      <c r="J7" s="5">
        <f>H7*0.15+I7*0.85</f>
        <v>87.500713</v>
      </c>
      <c r="K7" s="12" t="s">
        <v>31</v>
      </c>
      <c r="L7" s="21"/>
    </row>
    <row r="8" ht="33" customHeight="1" spans="1:12">
      <c r="A8" s="16">
        <v>7</v>
      </c>
      <c r="B8" s="5" t="s">
        <v>12</v>
      </c>
      <c r="C8" s="5" t="s">
        <v>13</v>
      </c>
      <c r="D8" s="5" t="s">
        <v>32</v>
      </c>
      <c r="E8" s="5" t="s">
        <v>33</v>
      </c>
      <c r="F8" s="5" t="s">
        <v>16</v>
      </c>
      <c r="G8" s="5">
        <v>58</v>
      </c>
      <c r="H8" s="5">
        <v>67.44</v>
      </c>
      <c r="I8" s="5">
        <v>90.8781</v>
      </c>
      <c r="J8" s="5">
        <f>I8*0.85+H8*0.15</f>
        <v>87.362385</v>
      </c>
      <c r="K8" s="5" t="s">
        <v>34</v>
      </c>
      <c r="L8" s="5"/>
    </row>
    <row r="9" s="2" customFormat="1" ht="45.75" customHeight="1" spans="1:12">
      <c r="A9" s="16">
        <v>8</v>
      </c>
      <c r="B9" s="16" t="s">
        <v>12</v>
      </c>
      <c r="C9" s="16" t="s">
        <v>13</v>
      </c>
      <c r="D9" s="29" t="s">
        <v>35</v>
      </c>
      <c r="E9" s="16" t="s">
        <v>36</v>
      </c>
      <c r="F9" s="16" t="s">
        <v>16</v>
      </c>
      <c r="G9" s="19">
        <v>71</v>
      </c>
      <c r="H9" s="16">
        <v>72.44898</v>
      </c>
      <c r="I9" s="16">
        <v>89.0933</v>
      </c>
      <c r="J9" s="16">
        <f t="shared" ref="J9:J14" si="0">H9*0.15+I9*0.85</f>
        <v>86.596652</v>
      </c>
      <c r="K9" s="5" t="s">
        <v>37</v>
      </c>
      <c r="L9" s="16"/>
    </row>
    <row r="10" s="2" customFormat="1" ht="44.25" customHeight="1" spans="1:12">
      <c r="A10" s="16">
        <v>9</v>
      </c>
      <c r="B10" s="20" t="s">
        <v>12</v>
      </c>
      <c r="C10" s="20" t="s">
        <v>13</v>
      </c>
      <c r="D10" s="13">
        <v>2018302</v>
      </c>
      <c r="E10" s="20" t="s">
        <v>38</v>
      </c>
      <c r="F10" s="20" t="s">
        <v>16</v>
      </c>
      <c r="G10" s="23">
        <v>62</v>
      </c>
      <c r="H10" s="13">
        <v>72.09</v>
      </c>
      <c r="I10" s="13">
        <v>86.3995</v>
      </c>
      <c r="J10" s="13">
        <f t="shared" si="0"/>
        <v>84.253075</v>
      </c>
      <c r="K10" s="5" t="s">
        <v>39</v>
      </c>
      <c r="L10" s="13"/>
    </row>
    <row r="11" s="2" customFormat="1" ht="85.5" customHeight="1" spans="1:12">
      <c r="A11" s="16">
        <v>10</v>
      </c>
      <c r="B11" s="5" t="s">
        <v>12</v>
      </c>
      <c r="C11" s="5" t="s">
        <v>13</v>
      </c>
      <c r="D11" s="5" t="s">
        <v>40</v>
      </c>
      <c r="E11" s="5" t="s">
        <v>41</v>
      </c>
      <c r="F11" s="5" t="s">
        <v>16</v>
      </c>
      <c r="G11" s="5">
        <v>42</v>
      </c>
      <c r="H11" s="5">
        <f>G11*100/86</f>
        <v>48.8372093023256</v>
      </c>
      <c r="I11" s="5">
        <v>89.2592</v>
      </c>
      <c r="J11" s="5">
        <f t="shared" si="0"/>
        <v>83.1959013953488</v>
      </c>
      <c r="K11" s="5" t="s">
        <v>42</v>
      </c>
      <c r="L11" s="5"/>
    </row>
    <row r="12" ht="36" customHeight="1" spans="1:12">
      <c r="A12" s="16">
        <v>5</v>
      </c>
      <c r="B12" s="20" t="s">
        <v>13</v>
      </c>
      <c r="C12" s="20" t="s">
        <v>12</v>
      </c>
      <c r="D12" s="24" t="s">
        <v>43</v>
      </c>
      <c r="E12" s="20" t="s">
        <v>44</v>
      </c>
      <c r="F12" s="13" t="s">
        <v>16</v>
      </c>
      <c r="G12" s="13">
        <v>74</v>
      </c>
      <c r="H12" s="13">
        <v>86.04651</v>
      </c>
      <c r="I12" s="13">
        <v>89.9024</v>
      </c>
      <c r="J12" s="5">
        <f t="shared" si="0"/>
        <v>89.3240165</v>
      </c>
      <c r="K12" s="20" t="s">
        <v>45</v>
      </c>
      <c r="L12" s="13"/>
    </row>
    <row r="13" s="2" customFormat="1" ht="55.5" customHeight="1" spans="1:12">
      <c r="A13" s="16">
        <v>11</v>
      </c>
      <c r="B13" s="5" t="s">
        <v>46</v>
      </c>
      <c r="C13" s="5" t="s">
        <v>12</v>
      </c>
      <c r="D13" s="5" t="s">
        <v>47</v>
      </c>
      <c r="E13" s="5" t="s">
        <v>48</v>
      </c>
      <c r="F13" s="5" t="s">
        <v>21</v>
      </c>
      <c r="G13" s="5">
        <v>22</v>
      </c>
      <c r="H13" s="5">
        <f>G13*100/86</f>
        <v>25.5813953488372</v>
      </c>
      <c r="I13" s="5">
        <v>90.558</v>
      </c>
      <c r="J13" s="5">
        <f t="shared" si="0"/>
        <v>80.8115093023256</v>
      </c>
      <c r="K13" s="5" t="s">
        <v>49</v>
      </c>
      <c r="L13" s="5"/>
    </row>
    <row r="14" ht="26.25" customHeight="1" spans="1:12">
      <c r="A14" s="16">
        <v>12</v>
      </c>
      <c r="B14" s="5" t="s">
        <v>46</v>
      </c>
      <c r="C14" s="5" t="s">
        <v>12</v>
      </c>
      <c r="D14" s="5" t="s">
        <v>50</v>
      </c>
      <c r="E14" s="5" t="s">
        <v>51</v>
      </c>
      <c r="F14" s="5" t="s">
        <v>21</v>
      </c>
      <c r="G14" s="5">
        <v>12</v>
      </c>
      <c r="H14" s="5">
        <v>13.95</v>
      </c>
      <c r="I14" s="5">
        <v>71.8358</v>
      </c>
      <c r="J14" s="5">
        <f t="shared" si="0"/>
        <v>63.15293</v>
      </c>
      <c r="K14" s="5" t="s">
        <v>52</v>
      </c>
      <c r="L14" s="5"/>
    </row>
    <row r="15" ht="15" customHeight="1" spans="1:12">
      <c r="A15" s="25"/>
      <c r="B15" s="25"/>
      <c r="C15" s="25"/>
      <c r="D15" s="26"/>
      <c r="E15" s="25"/>
      <c r="F15" s="25"/>
      <c r="G15" s="25"/>
      <c r="H15" s="25"/>
      <c r="I15" s="25"/>
      <c r="J15" s="25"/>
      <c r="K15" s="25"/>
      <c r="L15" s="25"/>
    </row>
    <row r="16" ht="15" customHeight="1" spans="1:12">
      <c r="A16" s="25"/>
      <c r="B16" s="25"/>
      <c r="C16" s="25"/>
      <c r="D16" s="26"/>
      <c r="E16" s="25"/>
      <c r="F16" s="25"/>
      <c r="G16" s="25"/>
      <c r="H16" s="25"/>
      <c r="I16" s="25"/>
      <c r="J16" s="25"/>
      <c r="K16" s="25"/>
      <c r="L16" s="25"/>
    </row>
  </sheetData>
  <sortState ref="A3:L16">
    <sortCondition ref="J2" descending="1"/>
  </sortState>
  <mergeCells count="1">
    <mergeCell ref="A1:L1"/>
  </mergeCells>
  <dataValidations count="1">
    <dataValidation type="list" allowBlank="1" showInputMessage="1" showErrorMessage="1" sqref="F3:F6 F7:F1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E7" sqref="E7"/>
    </sheetView>
  </sheetViews>
  <sheetFormatPr defaultColWidth="9" defaultRowHeight="14.25"/>
  <cols>
    <col min="1" max="1" width="9" style="15"/>
    <col min="2" max="2" width="18.5" style="15" customWidth="1"/>
    <col min="3" max="3" width="15.875" style="15" customWidth="1"/>
    <col min="4" max="7" width="9" style="15"/>
    <col min="8" max="8" width="10.75" style="15" customWidth="1"/>
    <col min="9" max="10" width="9" style="15"/>
    <col min="11" max="11" width="42.625" style="15" customWidth="1"/>
    <col min="12" max="12" width="12.5" style="15" customWidth="1"/>
    <col min="13" max="16384" width="9" style="15"/>
  </cols>
  <sheetData>
    <row r="1" s="1" customFormat="1" ht="39.75" customHeight="1" spans="1:12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2.75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/>
    </row>
    <row r="3" s="1" customFormat="1" ht="37.5" customHeight="1" spans="1:12">
      <c r="A3" s="9">
        <v>1</v>
      </c>
      <c r="B3" s="11" t="s">
        <v>13</v>
      </c>
      <c r="C3" s="11" t="s">
        <v>12</v>
      </c>
      <c r="D3" s="10" t="s">
        <v>43</v>
      </c>
      <c r="E3" s="11" t="s">
        <v>44</v>
      </c>
      <c r="F3" s="9" t="s">
        <v>16</v>
      </c>
      <c r="G3" s="9">
        <v>74</v>
      </c>
      <c r="H3" s="9">
        <v>86.04651</v>
      </c>
      <c r="I3" s="9">
        <v>89.9024</v>
      </c>
      <c r="J3" s="8">
        <f>H3*0.15+I3*0.85</f>
        <v>89.3240165</v>
      </c>
      <c r="K3" s="11" t="s">
        <v>45</v>
      </c>
      <c r="L3" s="11" t="s">
        <v>18</v>
      </c>
    </row>
    <row r="4" s="1" customFormat="1" ht="44.25" customHeight="1" spans="1:12">
      <c r="A4" s="9">
        <v>2</v>
      </c>
      <c r="B4" s="9" t="s">
        <v>13</v>
      </c>
      <c r="C4" s="9" t="s">
        <v>54</v>
      </c>
      <c r="D4" s="9" t="s">
        <v>55</v>
      </c>
      <c r="E4" s="9" t="s">
        <v>56</v>
      </c>
      <c r="F4" s="9" t="s">
        <v>16</v>
      </c>
      <c r="G4" s="9">
        <v>60</v>
      </c>
      <c r="H4" s="9">
        <v>69.77</v>
      </c>
      <c r="I4" s="9">
        <v>85.1834</v>
      </c>
      <c r="J4" s="9">
        <f>H4*0.15+I4*0.85</f>
        <v>82.87139</v>
      </c>
      <c r="K4" s="8" t="s">
        <v>57</v>
      </c>
      <c r="L4" s="11" t="s">
        <v>18</v>
      </c>
    </row>
    <row r="5" s="1" customFormat="1" ht="176.25" customHeight="1" spans="1:12">
      <c r="A5" s="9">
        <v>3</v>
      </c>
      <c r="B5" s="11" t="s">
        <v>13</v>
      </c>
      <c r="C5" s="11" t="s">
        <v>12</v>
      </c>
      <c r="D5" s="10" t="s">
        <v>58</v>
      </c>
      <c r="E5" s="11" t="s">
        <v>59</v>
      </c>
      <c r="F5" s="11" t="s">
        <v>16</v>
      </c>
      <c r="G5" s="9">
        <v>44</v>
      </c>
      <c r="H5" s="9">
        <v>51.1627906976744</v>
      </c>
      <c r="I5" s="9">
        <v>87.7789</v>
      </c>
      <c r="J5" s="9">
        <v>82.2864836047</v>
      </c>
      <c r="K5" s="8" t="s">
        <v>60</v>
      </c>
      <c r="L5" s="11" t="s">
        <v>18</v>
      </c>
    </row>
    <row r="6" ht="47.25" customHeight="1" spans="1:12">
      <c r="A6" s="16">
        <v>4</v>
      </c>
      <c r="B6" s="17" t="s">
        <v>13</v>
      </c>
      <c r="C6" s="16" t="s">
        <v>54</v>
      </c>
      <c r="D6" s="29" t="s">
        <v>61</v>
      </c>
      <c r="E6" s="17" t="s">
        <v>62</v>
      </c>
      <c r="F6" s="17" t="s">
        <v>16</v>
      </c>
      <c r="G6" s="16">
        <v>45</v>
      </c>
      <c r="H6" s="16">
        <v>45.92</v>
      </c>
      <c r="I6" s="16">
        <v>85.4807</v>
      </c>
      <c r="J6" s="16">
        <f>H6*0.15+I6*0.85</f>
        <v>79.546595</v>
      </c>
      <c r="K6" s="5" t="s">
        <v>63</v>
      </c>
      <c r="L6" s="21"/>
    </row>
    <row r="7" s="2" customFormat="1" ht="69" customHeight="1" spans="1:12">
      <c r="A7" s="16">
        <v>5</v>
      </c>
      <c r="B7" s="16" t="s">
        <v>13</v>
      </c>
      <c r="C7" s="16" t="s">
        <v>12</v>
      </c>
      <c r="D7" s="29" t="s">
        <v>64</v>
      </c>
      <c r="E7" s="16" t="s">
        <v>65</v>
      </c>
      <c r="F7" s="16" t="s">
        <v>16</v>
      </c>
      <c r="G7" s="16">
        <v>15</v>
      </c>
      <c r="H7" s="16">
        <v>15.30612</v>
      </c>
      <c r="I7" s="16">
        <v>83.6551</v>
      </c>
      <c r="J7" s="16">
        <f>H7*0.15+I7*0.85</f>
        <v>73.402753</v>
      </c>
      <c r="K7" s="5" t="s">
        <v>66</v>
      </c>
      <c r="L7" s="14" t="s">
        <v>67</v>
      </c>
    </row>
    <row r="8" s="1" customFormat="1" ht="253.5" customHeight="1" spans="1:12">
      <c r="A8" s="16">
        <v>6</v>
      </c>
      <c r="B8" s="5" t="s">
        <v>12</v>
      </c>
      <c r="C8" s="5" t="s">
        <v>13</v>
      </c>
      <c r="D8" s="5" t="s">
        <v>19</v>
      </c>
      <c r="E8" s="5" t="s">
        <v>20</v>
      </c>
      <c r="F8" s="5" t="s">
        <v>21</v>
      </c>
      <c r="G8" s="5">
        <v>80</v>
      </c>
      <c r="H8" s="5">
        <v>93.02326</v>
      </c>
      <c r="I8" s="5">
        <v>89.7438</v>
      </c>
      <c r="J8" s="5">
        <f>I8*0.85+H8*0.15</f>
        <v>90.235719</v>
      </c>
      <c r="K8" s="5" t="s">
        <v>22</v>
      </c>
      <c r="L8" s="5"/>
    </row>
    <row r="9" s="2" customFormat="1" ht="100.5" customHeight="1" spans="1:12">
      <c r="A9" s="16">
        <v>7</v>
      </c>
      <c r="B9" s="5" t="s">
        <v>12</v>
      </c>
      <c r="C9" s="5" t="s">
        <v>13</v>
      </c>
      <c r="D9" s="5" t="s">
        <v>23</v>
      </c>
      <c r="E9" s="5" t="s">
        <v>24</v>
      </c>
      <c r="F9" s="5" t="s">
        <v>16</v>
      </c>
      <c r="G9" s="5">
        <v>47</v>
      </c>
      <c r="H9" s="5">
        <f>G9*100/86</f>
        <v>54.6511627906977</v>
      </c>
      <c r="I9" s="5">
        <v>93.8043</v>
      </c>
      <c r="J9" s="5">
        <f>H9*0.15+I9*0.85</f>
        <v>87.9313294186046</v>
      </c>
      <c r="K9" s="5" t="s">
        <v>25</v>
      </c>
      <c r="L9" s="5"/>
    </row>
    <row r="10" s="2" customFormat="1" ht="85.5" customHeight="1" spans="1:12">
      <c r="A10" s="16">
        <v>8</v>
      </c>
      <c r="B10" s="5" t="s">
        <v>12</v>
      </c>
      <c r="C10" s="5" t="s">
        <v>13</v>
      </c>
      <c r="D10" s="5" t="s">
        <v>26</v>
      </c>
      <c r="E10" s="5" t="s">
        <v>27</v>
      </c>
      <c r="F10" s="5" t="s">
        <v>16</v>
      </c>
      <c r="G10" s="5">
        <v>54</v>
      </c>
      <c r="H10" s="5">
        <v>62.7907</v>
      </c>
      <c r="I10" s="5">
        <v>91.9746</v>
      </c>
      <c r="J10" s="5">
        <f>I10*0.85+H10*0.15</f>
        <v>87.597015</v>
      </c>
      <c r="K10" s="5" t="s">
        <v>28</v>
      </c>
      <c r="L10" s="5"/>
    </row>
    <row r="11" s="1" customFormat="1" ht="144.75" customHeight="1" spans="1:12">
      <c r="A11" s="16">
        <v>9</v>
      </c>
      <c r="B11" s="13" t="s">
        <v>12</v>
      </c>
      <c r="C11" s="13" t="s">
        <v>13</v>
      </c>
      <c r="D11" s="28" t="s">
        <v>29</v>
      </c>
      <c r="E11" s="13" t="s">
        <v>30</v>
      </c>
      <c r="F11" s="13" t="s">
        <v>16</v>
      </c>
      <c r="G11" s="18">
        <v>52</v>
      </c>
      <c r="H11" s="13">
        <v>60.46512</v>
      </c>
      <c r="I11" s="13">
        <v>92.2717</v>
      </c>
      <c r="J11" s="5">
        <f>H11*0.15+I11*0.85</f>
        <v>87.500713</v>
      </c>
      <c r="K11" s="12" t="s">
        <v>31</v>
      </c>
      <c r="L11" s="13"/>
    </row>
    <row r="12" s="2" customFormat="1" ht="63.75" customHeight="1" spans="1:12">
      <c r="A12" s="16">
        <v>10</v>
      </c>
      <c r="B12" s="5" t="s">
        <v>12</v>
      </c>
      <c r="C12" s="5" t="s">
        <v>13</v>
      </c>
      <c r="D12" s="5" t="s">
        <v>32</v>
      </c>
      <c r="E12" s="5" t="s">
        <v>33</v>
      </c>
      <c r="F12" s="5" t="s">
        <v>16</v>
      </c>
      <c r="G12" s="5">
        <v>58</v>
      </c>
      <c r="H12" s="5">
        <v>67.44</v>
      </c>
      <c r="I12" s="5">
        <v>90.8781</v>
      </c>
      <c r="J12" s="5">
        <f>I12*0.85+H12*0.15</f>
        <v>87.362385</v>
      </c>
      <c r="K12" s="5" t="s">
        <v>34</v>
      </c>
      <c r="L12" s="5"/>
    </row>
    <row r="13" s="2" customFormat="1" ht="77.25" customHeight="1" spans="1:12">
      <c r="A13" s="16">
        <v>11</v>
      </c>
      <c r="B13" s="16" t="s">
        <v>12</v>
      </c>
      <c r="C13" s="16" t="s">
        <v>13</v>
      </c>
      <c r="D13" s="29" t="s">
        <v>35</v>
      </c>
      <c r="E13" s="16" t="s">
        <v>36</v>
      </c>
      <c r="F13" s="16" t="s">
        <v>16</v>
      </c>
      <c r="G13" s="19">
        <v>71</v>
      </c>
      <c r="H13" s="16">
        <v>72.44898</v>
      </c>
      <c r="I13" s="16">
        <v>89.0933</v>
      </c>
      <c r="J13" s="16">
        <f>H13*0.15+I13*0.85</f>
        <v>86.596652</v>
      </c>
      <c r="K13" s="5" t="s">
        <v>37</v>
      </c>
      <c r="L13" s="16"/>
    </row>
    <row r="14" s="1" customFormat="1" ht="83.25" customHeight="1" spans="1:12">
      <c r="A14" s="16">
        <v>12</v>
      </c>
      <c r="B14" s="20" t="s">
        <v>12</v>
      </c>
      <c r="C14" s="20" t="s">
        <v>13</v>
      </c>
      <c r="D14" s="13">
        <v>2018302</v>
      </c>
      <c r="E14" s="20" t="s">
        <v>38</v>
      </c>
      <c r="F14" s="20" t="s">
        <v>16</v>
      </c>
      <c r="G14" s="13">
        <v>62</v>
      </c>
      <c r="H14" s="13">
        <v>72.09</v>
      </c>
      <c r="I14" s="13">
        <v>86.3995</v>
      </c>
      <c r="J14" s="13">
        <f>H14*0.15+I14*0.85</f>
        <v>84.253075</v>
      </c>
      <c r="K14" s="5" t="s">
        <v>39</v>
      </c>
      <c r="L14" s="13"/>
    </row>
    <row r="15" s="1" customFormat="1" ht="95.25" customHeight="1" spans="1:12">
      <c r="A15" s="16">
        <v>13</v>
      </c>
      <c r="B15" s="5" t="s">
        <v>12</v>
      </c>
      <c r="C15" s="5" t="s">
        <v>13</v>
      </c>
      <c r="D15" s="5" t="s">
        <v>40</v>
      </c>
      <c r="E15" s="5" t="s">
        <v>41</v>
      </c>
      <c r="F15" s="5" t="s">
        <v>16</v>
      </c>
      <c r="G15" s="5">
        <v>42</v>
      </c>
      <c r="H15" s="5">
        <f>G15*100/86</f>
        <v>48.8372093023256</v>
      </c>
      <c r="I15" s="5">
        <v>89.2592</v>
      </c>
      <c r="J15" s="5">
        <f>H15*0.15+I15*0.85</f>
        <v>83.1959013953488</v>
      </c>
      <c r="K15" s="5" t="s">
        <v>42</v>
      </c>
      <c r="L15" s="5"/>
    </row>
  </sheetData>
  <mergeCells count="1">
    <mergeCell ref="A1:L1"/>
  </mergeCells>
  <dataValidations count="1">
    <dataValidation type="list" allowBlank="1" showInputMessage="1" showErrorMessage="1" sqref="F3:F15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16" workbookViewId="0">
      <selection activeCell="A1" sqref="A1:L22"/>
    </sheetView>
  </sheetViews>
  <sheetFormatPr defaultColWidth="9" defaultRowHeight="14.25"/>
  <cols>
    <col min="1" max="1" width="9" style="3"/>
    <col min="2" max="2" width="16.25" style="3" customWidth="1"/>
    <col min="3" max="3" width="13.625" style="3" customWidth="1"/>
    <col min="4" max="7" width="9" style="3"/>
    <col min="8" max="8" width="11" style="3" customWidth="1"/>
    <col min="9" max="9" width="9" style="3"/>
    <col min="10" max="10" width="12.75" style="3" customWidth="1"/>
    <col min="11" max="11" width="47.25" style="3" customWidth="1"/>
    <col min="12" max="16384" width="9" style="3"/>
  </cols>
  <sheetData>
    <row r="1" s="1" customFormat="1" ht="39.75" customHeight="1" spans="1:12">
      <c r="A1" s="4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2.75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69</v>
      </c>
    </row>
    <row r="3" s="2" customFormat="1" ht="54" customHeight="1" spans="1:12">
      <c r="A3" s="7">
        <v>1</v>
      </c>
      <c r="B3" s="8" t="s">
        <v>46</v>
      </c>
      <c r="C3" s="8"/>
      <c r="D3" s="8" t="s">
        <v>70</v>
      </c>
      <c r="E3" s="8" t="s">
        <v>71</v>
      </c>
      <c r="F3" s="8" t="s">
        <v>21</v>
      </c>
      <c r="G3" s="8">
        <v>86</v>
      </c>
      <c r="H3" s="8">
        <v>100</v>
      </c>
      <c r="I3" s="8">
        <v>84.2826</v>
      </c>
      <c r="J3" s="8">
        <f t="shared" ref="J3:J22" si="0">I3*0.85+H3*0.15</f>
        <v>86.64021</v>
      </c>
      <c r="K3" s="8" t="s">
        <v>72</v>
      </c>
      <c r="L3" s="8" t="s">
        <v>18</v>
      </c>
    </row>
    <row r="4" s="2" customFormat="1" ht="34.5" customHeight="1" spans="1:12">
      <c r="A4" s="7">
        <v>2</v>
      </c>
      <c r="B4" s="8" t="s">
        <v>46</v>
      </c>
      <c r="C4" s="8"/>
      <c r="D4" s="8" t="s">
        <v>73</v>
      </c>
      <c r="E4" s="8" t="s">
        <v>74</v>
      </c>
      <c r="F4" s="8" t="s">
        <v>21</v>
      </c>
      <c r="G4" s="8">
        <v>47</v>
      </c>
      <c r="H4" s="8">
        <v>54.65</v>
      </c>
      <c r="I4" s="8">
        <v>90.6566</v>
      </c>
      <c r="J4" s="8">
        <f t="shared" si="0"/>
        <v>85.25561</v>
      </c>
      <c r="K4" s="8" t="s">
        <v>54</v>
      </c>
      <c r="L4" s="8" t="s">
        <v>18</v>
      </c>
    </row>
    <row r="5" s="2" customFormat="1" ht="38.25" customHeight="1" spans="1:12">
      <c r="A5" s="7">
        <v>3</v>
      </c>
      <c r="B5" s="8" t="s">
        <v>46</v>
      </c>
      <c r="C5" s="8"/>
      <c r="D5" s="8" t="s">
        <v>75</v>
      </c>
      <c r="E5" s="8" t="s">
        <v>76</v>
      </c>
      <c r="F5" s="8" t="s">
        <v>21</v>
      </c>
      <c r="G5" s="8">
        <v>47</v>
      </c>
      <c r="H5" s="8">
        <v>54.65116</v>
      </c>
      <c r="I5" s="8">
        <v>87.6471</v>
      </c>
      <c r="J5" s="8">
        <f t="shared" si="0"/>
        <v>82.697709</v>
      </c>
      <c r="K5" s="8" t="s">
        <v>77</v>
      </c>
      <c r="L5" s="8" t="s">
        <v>18</v>
      </c>
    </row>
    <row r="6" s="2" customFormat="1" ht="62.25" customHeight="1" spans="1:12">
      <c r="A6" s="7">
        <v>4</v>
      </c>
      <c r="B6" s="9" t="s">
        <v>46</v>
      </c>
      <c r="C6" s="9" t="s">
        <v>54</v>
      </c>
      <c r="D6" s="27" t="s">
        <v>78</v>
      </c>
      <c r="E6" s="9" t="s">
        <v>79</v>
      </c>
      <c r="F6" s="9" t="s">
        <v>21</v>
      </c>
      <c r="G6" s="9">
        <v>62</v>
      </c>
      <c r="H6" s="9">
        <v>63.26531</v>
      </c>
      <c r="I6" s="9">
        <v>84.0028</v>
      </c>
      <c r="J6" s="8">
        <f t="shared" si="0"/>
        <v>80.8921765</v>
      </c>
      <c r="K6" s="8" t="s">
        <v>80</v>
      </c>
      <c r="L6" s="8" t="s">
        <v>18</v>
      </c>
    </row>
    <row r="7" s="2" customFormat="1" ht="87.75" customHeight="1" spans="1:12">
      <c r="A7" s="7">
        <v>5</v>
      </c>
      <c r="B7" s="8" t="s">
        <v>46</v>
      </c>
      <c r="C7" s="8" t="s">
        <v>12</v>
      </c>
      <c r="D7" s="8" t="s">
        <v>47</v>
      </c>
      <c r="E7" s="8" t="s">
        <v>48</v>
      </c>
      <c r="F7" s="8" t="s">
        <v>21</v>
      </c>
      <c r="G7" s="8">
        <v>22</v>
      </c>
      <c r="H7" s="8">
        <f>G7*100/86</f>
        <v>25.5813953488372</v>
      </c>
      <c r="I7" s="8">
        <v>90.558</v>
      </c>
      <c r="J7" s="8">
        <f t="shared" si="0"/>
        <v>80.8115093023256</v>
      </c>
      <c r="K7" s="8" t="s">
        <v>49</v>
      </c>
      <c r="L7" s="8" t="s">
        <v>18</v>
      </c>
    </row>
    <row r="8" s="2" customFormat="1" ht="75" customHeight="1" spans="1:12">
      <c r="A8" s="7">
        <v>6</v>
      </c>
      <c r="B8" s="9" t="s">
        <v>46</v>
      </c>
      <c r="C8" s="9"/>
      <c r="D8" s="10" t="s">
        <v>81</v>
      </c>
      <c r="E8" s="9" t="s">
        <v>82</v>
      </c>
      <c r="F8" s="9" t="s">
        <v>21</v>
      </c>
      <c r="G8" s="9">
        <v>49</v>
      </c>
      <c r="H8" s="9">
        <v>56.97674</v>
      </c>
      <c r="I8" s="9">
        <v>84.5507</v>
      </c>
      <c r="J8" s="8">
        <f t="shared" si="0"/>
        <v>80.414606</v>
      </c>
      <c r="K8" s="7" t="s">
        <v>83</v>
      </c>
      <c r="L8" s="8" t="s">
        <v>18</v>
      </c>
    </row>
    <row r="9" s="2" customFormat="1" ht="28.5" customHeight="1" spans="1:12">
      <c r="A9" s="7">
        <v>7</v>
      </c>
      <c r="B9" s="11" t="s">
        <v>46</v>
      </c>
      <c r="C9" s="9" t="s">
        <v>54</v>
      </c>
      <c r="D9" s="10" t="s">
        <v>84</v>
      </c>
      <c r="E9" s="11" t="s">
        <v>85</v>
      </c>
      <c r="F9" s="9" t="s">
        <v>21</v>
      </c>
      <c r="G9" s="9">
        <v>51</v>
      </c>
      <c r="H9" s="9">
        <v>52.04082</v>
      </c>
      <c r="I9" s="9">
        <v>82.7708</v>
      </c>
      <c r="J9" s="8">
        <f t="shared" si="0"/>
        <v>78.161303</v>
      </c>
      <c r="K9" s="8" t="s">
        <v>86</v>
      </c>
      <c r="L9" s="8" t="s">
        <v>18</v>
      </c>
    </row>
    <row r="10" s="1" customFormat="1" ht="41.25" customHeight="1" spans="1:12">
      <c r="A10" s="7">
        <v>8</v>
      </c>
      <c r="B10" s="8" t="s">
        <v>46</v>
      </c>
      <c r="C10" s="8"/>
      <c r="D10" s="8" t="s">
        <v>87</v>
      </c>
      <c r="E10" s="8" t="s">
        <v>88</v>
      </c>
      <c r="F10" s="8" t="s">
        <v>21</v>
      </c>
      <c r="G10" s="8">
        <v>31</v>
      </c>
      <c r="H10" s="8">
        <v>36.04651</v>
      </c>
      <c r="I10" s="8">
        <v>85.2826</v>
      </c>
      <c r="J10" s="8">
        <f t="shared" si="0"/>
        <v>77.8971865</v>
      </c>
      <c r="K10" s="8" t="s">
        <v>54</v>
      </c>
      <c r="L10" s="8" t="s">
        <v>18</v>
      </c>
    </row>
    <row r="11" s="1" customFormat="1" ht="41.25" customHeight="1" spans="1:12">
      <c r="A11" s="7">
        <v>9</v>
      </c>
      <c r="B11" s="8" t="s">
        <v>46</v>
      </c>
      <c r="C11" s="8"/>
      <c r="D11" s="8" t="s">
        <v>23</v>
      </c>
      <c r="E11" s="8" t="s">
        <v>89</v>
      </c>
      <c r="F11" s="8" t="s">
        <v>21</v>
      </c>
      <c r="G11" s="8">
        <v>22</v>
      </c>
      <c r="H11" s="8">
        <f>G11*100/86</f>
        <v>25.5813953488372</v>
      </c>
      <c r="I11" s="8">
        <v>85.924</v>
      </c>
      <c r="J11" s="8">
        <f t="shared" si="0"/>
        <v>76.8726093023256</v>
      </c>
      <c r="K11" s="8" t="s">
        <v>90</v>
      </c>
      <c r="L11" s="8" t="s">
        <v>18</v>
      </c>
    </row>
    <row r="12" s="1" customFormat="1" ht="44.25" customHeight="1" spans="1:12">
      <c r="A12" s="7">
        <v>10</v>
      </c>
      <c r="B12" s="8" t="s">
        <v>46</v>
      </c>
      <c r="C12" s="8"/>
      <c r="D12" s="8" t="s">
        <v>91</v>
      </c>
      <c r="E12" s="8" t="s">
        <v>92</v>
      </c>
      <c r="F12" s="8" t="s">
        <v>21</v>
      </c>
      <c r="G12" s="8">
        <v>16</v>
      </c>
      <c r="H12" s="8">
        <v>18.60465</v>
      </c>
      <c r="I12" s="8">
        <v>86.9936</v>
      </c>
      <c r="J12" s="8">
        <f t="shared" si="0"/>
        <v>76.7352575</v>
      </c>
      <c r="K12" s="8" t="s">
        <v>54</v>
      </c>
      <c r="L12" s="8" t="s">
        <v>18</v>
      </c>
    </row>
    <row r="13" s="1" customFormat="1" ht="54.75" customHeight="1" spans="1:12">
      <c r="A13" s="7">
        <v>11</v>
      </c>
      <c r="B13" s="8" t="s">
        <v>46</v>
      </c>
      <c r="C13" s="8"/>
      <c r="D13" s="8" t="s">
        <v>93</v>
      </c>
      <c r="E13" s="8" t="s">
        <v>94</v>
      </c>
      <c r="F13" s="8" t="s">
        <v>21</v>
      </c>
      <c r="G13" s="8">
        <v>17</v>
      </c>
      <c r="H13" s="8">
        <v>19.76744</v>
      </c>
      <c r="I13" s="8">
        <v>86.4637</v>
      </c>
      <c r="J13" s="8">
        <f t="shared" si="0"/>
        <v>76.459261</v>
      </c>
      <c r="K13" s="8" t="s">
        <v>95</v>
      </c>
      <c r="L13" s="8" t="s">
        <v>18</v>
      </c>
    </row>
    <row r="14" s="1" customFormat="1" ht="144" customHeight="1" spans="1:12">
      <c r="A14" s="7">
        <v>12</v>
      </c>
      <c r="B14" s="9" t="s">
        <v>46</v>
      </c>
      <c r="C14" s="9"/>
      <c r="D14" s="27" t="s">
        <v>96</v>
      </c>
      <c r="E14" s="9" t="s">
        <v>97</v>
      </c>
      <c r="F14" s="9" t="s">
        <v>21</v>
      </c>
      <c r="G14" s="9">
        <v>21</v>
      </c>
      <c r="H14" s="9">
        <v>24.4186</v>
      </c>
      <c r="I14" s="9">
        <v>84.3659</v>
      </c>
      <c r="J14" s="8">
        <f t="shared" si="0"/>
        <v>75.373805</v>
      </c>
      <c r="K14" s="9" t="s">
        <v>98</v>
      </c>
      <c r="L14" s="8" t="s">
        <v>18</v>
      </c>
    </row>
    <row r="15" s="2" customFormat="1" ht="57.75" customHeight="1" spans="1:12">
      <c r="A15" s="7">
        <v>13</v>
      </c>
      <c r="B15" s="8" t="s">
        <v>46</v>
      </c>
      <c r="C15" s="8"/>
      <c r="D15" s="8" t="s">
        <v>99</v>
      </c>
      <c r="E15" s="8" t="s">
        <v>100</v>
      </c>
      <c r="F15" s="8" t="s">
        <v>21</v>
      </c>
      <c r="G15" s="8">
        <v>19</v>
      </c>
      <c r="H15" s="8">
        <v>22.092</v>
      </c>
      <c r="I15" s="8">
        <v>84.1235</v>
      </c>
      <c r="J15" s="8">
        <f t="shared" si="0"/>
        <v>74.818775</v>
      </c>
      <c r="K15" s="8" t="s">
        <v>101</v>
      </c>
      <c r="L15" s="8" t="s">
        <v>18</v>
      </c>
    </row>
    <row r="16" s="2" customFormat="1" ht="73.5" customHeight="1" spans="1:12">
      <c r="A16" s="7">
        <v>14</v>
      </c>
      <c r="B16" s="9" t="s">
        <v>46</v>
      </c>
      <c r="C16" s="9"/>
      <c r="D16" s="10" t="s">
        <v>102</v>
      </c>
      <c r="E16" s="9" t="s">
        <v>103</v>
      </c>
      <c r="F16" s="9" t="s">
        <v>21</v>
      </c>
      <c r="G16" s="9">
        <v>2</v>
      </c>
      <c r="H16" s="9">
        <v>2.325581</v>
      </c>
      <c r="I16" s="9">
        <v>87.3114</v>
      </c>
      <c r="J16" s="8">
        <f t="shared" si="0"/>
        <v>74.56352715</v>
      </c>
      <c r="K16" s="7" t="s">
        <v>104</v>
      </c>
      <c r="L16" s="8" t="s">
        <v>18</v>
      </c>
    </row>
    <row r="17" s="2" customFormat="1" ht="175.5" customHeight="1" spans="1:12">
      <c r="A17" s="7">
        <v>15</v>
      </c>
      <c r="B17" s="8" t="s">
        <v>46</v>
      </c>
      <c r="C17" s="8"/>
      <c r="D17" s="8" t="s">
        <v>105</v>
      </c>
      <c r="E17" s="8" t="s">
        <v>106</v>
      </c>
      <c r="F17" s="8" t="s">
        <v>21</v>
      </c>
      <c r="G17" s="8">
        <v>10</v>
      </c>
      <c r="H17" s="8">
        <v>11.62791</v>
      </c>
      <c r="I17" s="8">
        <v>84.9637</v>
      </c>
      <c r="J17" s="8">
        <f t="shared" si="0"/>
        <v>73.9633315</v>
      </c>
      <c r="K17" s="8" t="s">
        <v>107</v>
      </c>
      <c r="L17" s="8" t="s">
        <v>18</v>
      </c>
    </row>
    <row r="18" s="2" customFormat="1" ht="34.5" customHeight="1" spans="1:12">
      <c r="A18" s="7">
        <v>16</v>
      </c>
      <c r="B18" s="8" t="s">
        <v>46</v>
      </c>
      <c r="C18" s="8" t="s">
        <v>12</v>
      </c>
      <c r="D18" s="8" t="s">
        <v>50</v>
      </c>
      <c r="E18" s="8" t="s">
        <v>51</v>
      </c>
      <c r="F18" s="8" t="s">
        <v>21</v>
      </c>
      <c r="G18" s="8">
        <v>12</v>
      </c>
      <c r="H18" s="8">
        <v>13.95</v>
      </c>
      <c r="I18" s="8">
        <v>84.51</v>
      </c>
      <c r="J18" s="8">
        <f t="shared" si="0"/>
        <v>73.926</v>
      </c>
      <c r="K18" s="8" t="s">
        <v>52</v>
      </c>
      <c r="L18" s="8" t="s">
        <v>18</v>
      </c>
    </row>
    <row r="19" s="2" customFormat="1" ht="42" customHeight="1" spans="1:12">
      <c r="A19" s="7">
        <v>17</v>
      </c>
      <c r="B19" s="8" t="s">
        <v>46</v>
      </c>
      <c r="C19" s="8"/>
      <c r="D19" s="8" t="s">
        <v>108</v>
      </c>
      <c r="E19" s="8" t="s">
        <v>109</v>
      </c>
      <c r="F19" s="8" t="s">
        <v>21</v>
      </c>
      <c r="G19" s="8">
        <v>32</v>
      </c>
      <c r="H19" s="8">
        <v>37.2093</v>
      </c>
      <c r="I19" s="8">
        <v>78.8988</v>
      </c>
      <c r="J19" s="8">
        <f t="shared" si="0"/>
        <v>72.645375</v>
      </c>
      <c r="K19" s="8" t="s">
        <v>110</v>
      </c>
      <c r="L19" s="8" t="s">
        <v>18</v>
      </c>
    </row>
    <row r="20" s="2" customFormat="1" ht="64.5" customHeight="1" spans="1:12">
      <c r="A20" s="7">
        <v>18</v>
      </c>
      <c r="B20" s="9" t="s">
        <v>46</v>
      </c>
      <c r="C20" s="9" t="s">
        <v>54</v>
      </c>
      <c r="D20" s="27" t="s">
        <v>111</v>
      </c>
      <c r="E20" s="9" t="s">
        <v>112</v>
      </c>
      <c r="F20" s="9" t="s">
        <v>21</v>
      </c>
      <c r="G20" s="9">
        <v>5</v>
      </c>
      <c r="H20" s="9">
        <v>5.102041</v>
      </c>
      <c r="I20" s="9">
        <v>83.3855</v>
      </c>
      <c r="J20" s="8">
        <f t="shared" si="0"/>
        <v>71.64298115</v>
      </c>
      <c r="K20" s="8" t="s">
        <v>54</v>
      </c>
      <c r="L20" s="8" t="s">
        <v>18</v>
      </c>
    </row>
    <row r="21" s="2" customFormat="1" ht="61.15" customHeight="1" spans="1:12">
      <c r="A21" s="12">
        <v>19</v>
      </c>
      <c r="B21" s="13" t="s">
        <v>46</v>
      </c>
      <c r="C21" s="13" t="s">
        <v>54</v>
      </c>
      <c r="D21" s="28" t="s">
        <v>113</v>
      </c>
      <c r="E21" s="13" t="s">
        <v>114</v>
      </c>
      <c r="F21" s="13" t="s">
        <v>21</v>
      </c>
      <c r="G21" s="13">
        <v>21</v>
      </c>
      <c r="H21" s="13">
        <v>21.43</v>
      </c>
      <c r="I21" s="13">
        <v>79.81</v>
      </c>
      <c r="J21" s="14">
        <f t="shared" si="0"/>
        <v>71.053</v>
      </c>
      <c r="K21" s="14" t="s">
        <v>54</v>
      </c>
      <c r="L21" s="14" t="s">
        <v>115</v>
      </c>
    </row>
    <row r="22" s="2" customFormat="1" ht="60.6" customHeight="1" spans="1:12">
      <c r="A22" s="12">
        <v>20</v>
      </c>
      <c r="B22" s="14" t="s">
        <v>46</v>
      </c>
      <c r="C22" s="14"/>
      <c r="D22" s="14" t="s">
        <v>116</v>
      </c>
      <c r="E22" s="14" t="s">
        <v>117</v>
      </c>
      <c r="F22" s="14" t="s">
        <v>21</v>
      </c>
      <c r="G22" s="14">
        <v>2</v>
      </c>
      <c r="H22" s="14">
        <f>G22*100/86</f>
        <v>2.32558139534884</v>
      </c>
      <c r="I22" s="14">
        <v>81.78</v>
      </c>
      <c r="J22" s="14">
        <f t="shared" si="0"/>
        <v>69.8618372093023</v>
      </c>
      <c r="K22" s="14" t="s">
        <v>118</v>
      </c>
      <c r="L22" s="14"/>
    </row>
  </sheetData>
  <sortState ref="A3:L22">
    <sortCondition ref="J17" descending="1"/>
  </sortState>
  <mergeCells count="1">
    <mergeCell ref="A1:L1"/>
  </mergeCells>
  <dataValidations count="1">
    <dataValidation type="list" allowBlank="1" showInputMessage="1" showErrorMessage="1" sqref="F3:F22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2020年18级国奖</vt:lpstr>
      <vt:lpstr>2020年18级校长奖</vt:lpstr>
      <vt:lpstr>2020年18级国励志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其上</cp:lastModifiedBy>
  <dcterms:created xsi:type="dcterms:W3CDTF">2009-02-19T00:06:00Z</dcterms:created>
  <cp:lastPrinted>2019-04-11T08:13:00Z</cp:lastPrinted>
  <dcterms:modified xsi:type="dcterms:W3CDTF">2020-09-27T01:18:25Z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